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</definedNames>
  <calcPr calcId="144525"/>
  <fileRecoveryPr autoRecover="0"/>
</workbook>
</file>

<file path=xl/calcChain.xml><?xml version="1.0" encoding="utf-8"?>
<calcChain xmlns="http://schemas.openxmlformats.org/spreadsheetml/2006/main">
  <c r="G42" i="4"/>
  <c r="F42"/>
  <c r="G35"/>
  <c r="F35"/>
  <c r="G30"/>
  <c r="F30"/>
  <c r="F46" s="1"/>
  <c r="G46" l="1"/>
  <c r="G24"/>
  <c r="F24"/>
  <c r="G14"/>
  <c r="F14"/>
  <c r="C27"/>
  <c r="B27"/>
  <c r="C13"/>
  <c r="B13"/>
  <c r="B29" s="1"/>
  <c r="G26" l="1"/>
  <c r="G48" s="1"/>
  <c r="F26"/>
  <c r="F48" s="1"/>
  <c r="C29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<sst xmlns="http://schemas.openxmlformats.org/spreadsheetml/2006/main" count="60" uniqueCount="60">
  <si>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</si>
  <si>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</si>
  <si>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</si>
  <si>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</si>
  <si>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</si>
  <si>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</si>
  <si>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</si>
  <si>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</si>
  <si>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</si>
  <si>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</si>
  <si>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</si>
  <si>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</si>
  <si>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</si>
  <si>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</si>
  <si>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</si>
  <si>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</si>
  <si>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</si>
  <si>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</si>
  <si>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</si>
  <si>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</si>
  <si>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</si>
  <si>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</si>
  <si>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</si>
  <si>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</si>
  <si>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</si>
  <si>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</si>
  <si>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</si>
  <si>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</si>
  <si>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</si>
  <si>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</si>
  <si>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</si>
  <si>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</si>
  <si>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</si>
  <si>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</si>
  <si>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</si>
  <si>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</si>
  <si>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</si>
  <si>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</si>
  <si>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</si>
  <si>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</si>
  <si>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</si>
  <si>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</si>
  <si>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</si>
  <si>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</si>
  <si>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</si>
  <si>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</si>
  <si>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</si>
  <si>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</si>
  <si>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</si>
  <si>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</si>
  <si>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</si>
  <si>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</si>
  <si>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</si>
  <si>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</si>
  <si>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</si>
  <si>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</si>
  <si>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</si>
  <si>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</si>
  <si>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</si>
  <si>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Situación Financiera
AL 31 DE DICIEMBRE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</si>
</sst>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showGridLines="0" tabSelected="1" zoomScaleSheetLayoutView="100" workbookViewId="0">
      <selection activeCell="A2" sqref="A2"/>
    </sheetView>
  </sheetViews>
  <sheetFormatPr baseColWidth="10" defaultRowHeight="11.25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>
      <c r="A1" s="43" t="s">
        <v>59</v>
      </c>
      <c r="B1" s="44"/>
      <c r="C1" s="44"/>
      <c r="D1" s="44"/>
      <c r="E1" s="44"/>
      <c r="F1" s="44"/>
      <c r="G1" s="45"/>
    </row>
    <row r="2" spans="1:7" s="3" customFormat="1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>
      <c r="A3" s="27"/>
      <c r="B3" s="21"/>
      <c r="C3" s="21"/>
      <c r="D3" s="8"/>
      <c r="E3" s="9"/>
      <c r="F3" s="21"/>
      <c r="G3" s="28"/>
    </row>
    <row r="4" spans="1:7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>
      <c r="A5" s="30" t="s">
        <v>27</v>
      </c>
      <c r="B5" s="12">
        <v>15434010.130000001</v>
      </c>
      <c r="C5" s="12">
        <v>16122910.199999999</v>
      </c>
      <c r="D5" s="17"/>
      <c r="E5" s="11" t="s">
        <v>41</v>
      </c>
      <c r="F5" s="12">
        <v>4019719.71</v>
      </c>
      <c r="G5" s="5">
        <v>3151883.76</v>
      </c>
    </row>
    <row r="6" spans="1:7">
      <c r="A6" s="30" t="s">
        <v>28</v>
      </c>
      <c r="B6" s="12">
        <v>23688269.719999999</v>
      </c>
      <c r="C6" s="12">
        <v>22147282.02</v>
      </c>
      <c r="D6" s="17"/>
      <c r="E6" s="11" t="s">
        <v>42</v>
      </c>
      <c r="F6" s="12">
        <v>0</v>
      </c>
      <c r="G6" s="5">
        <v>0</v>
      </c>
    </row>
    <row r="7" spans="1:7">
      <c r="A7" s="30" t="s">
        <v>29</v>
      </c>
      <c r="B7" s="12">
        <v>1633091.82</v>
      </c>
      <c r="C7" s="12">
        <v>209999.56</v>
      </c>
      <c r="D7" s="17"/>
      <c r="E7" s="11" t="s">
        <v>11</v>
      </c>
      <c r="F7" s="12">
        <v>0</v>
      </c>
      <c r="G7" s="5">
        <v>0</v>
      </c>
    </row>
    <row r="8" spans="1:7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>
      <c r="A9" s="30" t="s">
        <v>31</v>
      </c>
      <c r="B9" s="12">
        <v>741658.84</v>
      </c>
      <c r="C9" s="12">
        <v>1055710.5</v>
      </c>
      <c r="D9" s="17"/>
      <c r="E9" s="11" t="s">
        <v>43</v>
      </c>
      <c r="F9" s="12">
        <v>0</v>
      </c>
      <c r="G9" s="41">
        <v>0</v>
      </c>
    </row>
    <row r="10" spans="1:7" ht="13.5" customHeight="1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>
      <c r="A12" s="30"/>
      <c r="B12" s="12"/>
      <c r="C12" s="12"/>
      <c r="D12" s="17"/>
      <c r="E12" s="11" t="s">
        <v>45</v>
      </c>
      <c r="F12" s="12">
        <v>12259268.41</v>
      </c>
      <c r="G12" s="5">
        <v>11546956.359999999</v>
      </c>
    </row>
    <row r="13" spans="1:7">
      <c r="A13" s="37" t="s">
        <v>5</v>
      </c>
      <c r="B13" s="10">
        <f>SUM(B5:B11)</f>
        <v>41497030.510000005</v>
      </c>
      <c r="C13" s="10">
        <f>SUM(C5:C11)</f>
        <v>39535902.280000001</v>
      </c>
      <c r="D13" s="17"/>
      <c r="E13" s="11"/>
      <c r="F13" s="10"/>
      <c r="G13" s="5"/>
    </row>
    <row r="14" spans="1:7">
      <c r="A14" s="27"/>
      <c r="B14" s="10"/>
      <c r="C14" s="10"/>
      <c r="D14" s="8"/>
      <c r="E14" s="42" t="s">
        <v>6</v>
      </c>
      <c r="F14" s="12">
        <f>SUM(F5:F12)</f>
        <v>16278988.120000001</v>
      </c>
      <c r="G14" s="5">
        <f>SUM(G5:G12)</f>
        <v>14698840.119999999</v>
      </c>
    </row>
    <row r="15" spans="1:7">
      <c r="A15" s="27" t="s">
        <v>24</v>
      </c>
      <c r="B15" s="12"/>
      <c r="C15" s="12"/>
      <c r="D15" s="17"/>
      <c r="E15" s="9"/>
      <c r="F15" s="10"/>
      <c r="G15" s="6"/>
    </row>
    <row r="16" spans="1:7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>
      <c r="A18" s="30" t="s">
        <v>35</v>
      </c>
      <c r="B18" s="12">
        <v>24583644.600000001</v>
      </c>
      <c r="C18" s="12">
        <v>23619723.52</v>
      </c>
      <c r="D18" s="17"/>
      <c r="E18" s="11" t="s">
        <v>15</v>
      </c>
      <c r="F18" s="12">
        <v>0</v>
      </c>
      <c r="G18" s="5">
        <v>0</v>
      </c>
    </row>
    <row r="19" spans="1:7">
      <c r="A19" s="30" t="s">
        <v>36</v>
      </c>
      <c r="B19" s="12">
        <v>4325980.59</v>
      </c>
      <c r="C19" s="12">
        <v>4074409.56</v>
      </c>
      <c r="D19" s="17"/>
      <c r="E19" s="11" t="s">
        <v>16</v>
      </c>
      <c r="F19" s="12">
        <v>0</v>
      </c>
      <c r="G19" s="5">
        <v>0</v>
      </c>
    </row>
    <row r="20" spans="1:7">
      <c r="A20" s="30" t="s">
        <v>37</v>
      </c>
      <c r="B20" s="12">
        <v>346662.24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>
      <c r="A21" s="30" t="s">
        <v>38</v>
      </c>
      <c r="B21" s="12">
        <v>-1364625.16</v>
      </c>
      <c r="C21" s="12">
        <v>-1110807.57</v>
      </c>
      <c r="D21" s="17"/>
      <c r="E21" s="13" t="s">
        <v>47</v>
      </c>
      <c r="F21" s="12">
        <v>0</v>
      </c>
      <c r="G21" s="5">
        <v>0</v>
      </c>
    </row>
    <row r="22" spans="1:7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>
      <c r="A26" s="30"/>
      <c r="B26" s="12"/>
      <c r="C26" s="12"/>
      <c r="D26" s="17"/>
      <c r="E26" s="38" t="s">
        <v>57</v>
      </c>
      <c r="F26" s="10">
        <f>SUM(F24+F14)</f>
        <v>16278988.120000001</v>
      </c>
      <c r="G26" s="6">
        <f>SUM(G14+G24)</f>
        <v>14698840.119999999</v>
      </c>
    </row>
    <row r="27" spans="1:7">
      <c r="A27" s="37" t="s">
        <v>8</v>
      </c>
      <c r="B27" s="10">
        <f>SUM(B16:B23)+B25</f>
        <v>27891662.27</v>
      </c>
      <c r="C27" s="10">
        <f>SUM(C16:C23)+C25</f>
        <v>26929987.749999996</v>
      </c>
      <c r="D27" s="14"/>
      <c r="E27" s="9"/>
      <c r="F27" s="10"/>
      <c r="G27" s="6"/>
    </row>
    <row r="28" spans="1:7">
      <c r="A28" s="27"/>
      <c r="B28" s="10"/>
      <c r="C28" s="10"/>
      <c r="D28" s="14"/>
      <c r="E28" s="9" t="s">
        <v>49</v>
      </c>
      <c r="F28" s="10"/>
      <c r="G28" s="20"/>
    </row>
    <row r="29" spans="1:7">
      <c r="A29" s="27" t="s">
        <v>9</v>
      </c>
      <c r="B29" s="10">
        <f>B13+B27</f>
        <v>69388692.780000001</v>
      </c>
      <c r="C29" s="10">
        <f>C13+C27</f>
        <v>66465890.030000001</v>
      </c>
      <c r="D29" s="8"/>
      <c r="E29" s="9"/>
      <c r="F29" s="10"/>
      <c r="G29" s="20"/>
    </row>
    <row r="30" spans="1:7">
      <c r="A30" s="31"/>
      <c r="B30" s="15"/>
      <c r="C30" s="15"/>
      <c r="D30" s="17"/>
      <c r="E30" s="38" t="s">
        <v>48</v>
      </c>
      <c r="F30" s="10">
        <f>SUM(F31:F33)</f>
        <v>2469632.65</v>
      </c>
      <c r="G30" s="6">
        <f>SUM(G31:G33)</f>
        <v>2469632.65</v>
      </c>
    </row>
    <row r="31" spans="1:7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>
      <c r="A34" s="31"/>
      <c r="B34" s="15"/>
      <c r="C34" s="15"/>
      <c r="D34" s="8"/>
      <c r="E34" s="11"/>
      <c r="F34" s="12"/>
      <c r="G34" s="5"/>
    </row>
    <row r="35" spans="1:7">
      <c r="A35" s="31"/>
      <c r="B35" s="15"/>
      <c r="C35" s="15"/>
      <c r="D35" s="17"/>
      <c r="E35" s="38" t="s">
        <v>50</v>
      </c>
      <c r="F35" s="10">
        <f>SUM(F36:F40)</f>
        <v>50640072.009999998</v>
      </c>
      <c r="G35" s="6">
        <f>SUM(G36:G40)</f>
        <v>49297417.259999998</v>
      </c>
    </row>
    <row r="36" spans="1:7">
      <c r="A36" s="31"/>
      <c r="B36" s="15"/>
      <c r="C36" s="15"/>
      <c r="D36" s="17"/>
      <c r="E36" s="11" t="s">
        <v>52</v>
      </c>
      <c r="F36" s="12">
        <v>1342654.75</v>
      </c>
      <c r="G36" s="5">
        <v>3893275.32</v>
      </c>
    </row>
    <row r="37" spans="1:7">
      <c r="A37" s="31"/>
      <c r="B37" s="15"/>
      <c r="C37" s="15"/>
      <c r="D37" s="17"/>
      <c r="E37" s="11" t="s">
        <v>19</v>
      </c>
      <c r="F37" s="12">
        <v>49297417.259999998</v>
      </c>
      <c r="G37" s="5">
        <v>45404141.939999998</v>
      </c>
    </row>
    <row r="38" spans="1:7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>
      <c r="A41" s="31"/>
      <c r="B41" s="15"/>
      <c r="C41" s="15"/>
      <c r="D41" s="24"/>
      <c r="E41" s="11"/>
      <c r="F41" s="12"/>
      <c r="G41" s="5"/>
    </row>
    <row r="42" spans="1:7" ht="21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>
      <c r="A45" s="32"/>
      <c r="B45" s="25"/>
      <c r="C45" s="24"/>
      <c r="D45" s="24"/>
      <c r="E45" s="11"/>
      <c r="F45" s="12"/>
      <c r="G45" s="5"/>
    </row>
    <row r="46" spans="1:7">
      <c r="A46" s="32"/>
      <c r="B46" s="25"/>
      <c r="C46" s="24"/>
      <c r="D46" s="24"/>
      <c r="E46" s="42" t="s">
        <v>55</v>
      </c>
      <c r="F46" s="12">
        <f>SUM(F42+F35+F30)</f>
        <v>53109704.659999996</v>
      </c>
      <c r="G46" s="5">
        <f>SUM(G42+G35+G30)</f>
        <v>51767049.909999996</v>
      </c>
    </row>
    <row r="47" spans="1:7">
      <c r="A47" s="32"/>
      <c r="B47" s="25"/>
      <c r="C47" s="24"/>
      <c r="D47" s="24"/>
      <c r="E47" s="9"/>
      <c r="F47" s="10"/>
      <c r="G47" s="6"/>
    </row>
    <row r="48" spans="1:7">
      <c r="A48" s="32"/>
      <c r="B48" s="25"/>
      <c r="C48" s="24"/>
      <c r="D48" s="24"/>
      <c r="E48" s="38" t="s">
        <v>56</v>
      </c>
      <c r="F48" s="10">
        <f>F46+F26</f>
        <v>69388692.780000001</v>
      </c>
      <c r="G48" s="20">
        <f>G46+G26</f>
        <v>66465890.029999994</v>
      </c>
    </row>
    <row r="49" spans="1:7">
      <c r="A49" s="33"/>
      <c r="B49" s="34"/>
      <c r="C49" s="35"/>
      <c r="D49" s="35"/>
      <c r="E49" s="35"/>
      <c r="F49" s="35"/>
      <c r="G49" s="36"/>
    </row>
    <row r="50" spans="1:7" ht="22.5" customHeight="1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2018-03-04T05:00:29Z</cp:lastPrinted>
  <dcterms:created xsi:type="dcterms:W3CDTF">2012-12-11T20:26:08Z</dcterms:created>
  <dcterms:modified xsi:type="dcterms:W3CDTF">2019-02-27T15:31:30Z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